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30_WORKSPACE\02_ARS\05_TEAM\ZK\231121_SO 511 OM\"/>
    </mc:Choice>
  </mc:AlternateContent>
  <xr:revisionPtr revIDLastSave="0" documentId="13_ncr:1_{DA292331-EF89-45AA-A720-0A25DAB46E2C}" xr6:coauthVersionLast="47" xr6:coauthVersionMax="47" xr10:uidLastSave="{00000000-0000-0000-0000-000000000000}"/>
  <bookViews>
    <workbookView xWindow="-28920" yWindow="-120" windowWidth="29040" windowHeight="182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25" i="4"/>
  <c r="M25" i="4" s="1"/>
  <c r="K25" i="4"/>
  <c r="J25" i="4"/>
  <c r="I25" i="4"/>
  <c r="H25" i="4"/>
  <c r="G25" i="4"/>
  <c r="F25" i="4"/>
  <c r="E25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2" i="4" l="1"/>
  <c r="U23" i="4"/>
  <c r="U25" i="4"/>
  <c r="U18" i="4"/>
  <c r="U21" i="4"/>
  <c r="AV23" i="4"/>
  <c r="AV21" i="4"/>
  <c r="AV25" i="4"/>
  <c r="AV22" i="4"/>
  <c r="AV18" i="4"/>
  <c r="T27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85E31863-9C71-422B-B7BF-1094A7FAB1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9BE628DF-8C9C-4491-AC4D-A6DD87754E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00811ECC-0298-4A87-9206-842467A356E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CF7757E6-6E62-4689-B199-3FCF2BC6B2D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<sst xmlns="http://schemas.openxmlformats.org/spreadsheetml/2006/main" count="134" uniqueCount="103">
  <si>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</si>
  <si>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</si>
  <si>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</si>
  <si>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</si>
  <si>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</si>
  <si>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</si>
  <si>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</si>
  <si>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</si>
  <si>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</si>
  <si>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</si>
  <si>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</si>
  <si>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</si>
  <si>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</si>
  <si>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</si>
  <si>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</si>
  <si>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</si>
  <si>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</si>
  <si>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</si>
  <si>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</si>
  <si>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</si>
  <si>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</si>
  <si>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</si>
  <si>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</si>
  <si>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</si>
  <si>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</si>
  <si>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</si>
  <si>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</si>
  <si>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</si>
  <si>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</si>
  <si>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</si>
  <si>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</si>
  <si>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</si>
  <si>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</si>
  <si>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</si>
  <si>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</si>
  <si>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</si>
  <si>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</si>
  <si>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</si>
  <si>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</si>
  <si>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</si>
  <si>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</si>
  <si>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</si>
  <si>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</si>
  <si>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</si>
  <si>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</si>
  <si>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</si>
  <si>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</si>
  <si>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</si>
  <si>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</si>
  <si>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</si>
  <si>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</si>
  <si>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</si>
  <si>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</si>
  <si>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</si>
  <si>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</si>
  <si>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</si>
  <si>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</si>
  <si>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</si>
  <si>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</si>
  <si>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</si>
  <si>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</si>
  <si>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</si>
  <si>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</si>
  <si>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</si>
  <si>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</si>
  <si>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</si>
  <si>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</si>
  <si>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</si>
  <si>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</si>
  <si>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</si>
  <si>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</si>
  <si>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</si>
  <si>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</si>
  <si>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</si>
  <si>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</si>
  <si>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</si>
  <si>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</si>
  <si>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</si>
  <si>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</si>
  <si>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</si>
  <si>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</si>
  <si>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</si>
  <si>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</si>
  <si>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</si>
  <si>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</si>
  <si>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</si>
  <si>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</si>
  <si>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</si>
  <si>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2110109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</si>
  <si>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</si>
  <si>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</si>
  <si>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</si>
  <si>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</si>
  <si>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</si>
  <si>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</si>
  <si>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511 - OPORNÉ MÚRY DOTKNUTÉ ÚZEMIE</t>
  </si>
  <si>
    <t>DSP</t>
  </si>
  <si>
    <t>511</t>
  </si>
  <si>
    <t>SITUÁCIA</t>
  </si>
  <si>
    <t>250</t>
  </si>
  <si>
    <t>SIT</t>
  </si>
  <si>
    <t>0001</t>
  </si>
  <si>
    <t>Dokumentácia pre stavebné povolenie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</si>
</sst>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66261</xdr:rowOff>
    </xdr:from>
    <xdr:to>
      <xdr:col>19</xdr:col>
      <xdr:colOff>183489</xdr:colOff>
      <xdr:row>10</xdr:row>
      <xdr:rowOff>84131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499" y="1548848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5"/>
  <sheetViews>
    <sheetView showGridLines="0" tabSelected="1" view="pageBreakPreview" zoomScale="115" zoomScaleNormal="90" zoomScaleSheetLayoutView="115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L4" sqref="L4:O4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48</v>
      </c>
      <c r="F1" s="2"/>
      <c r="G1" s="2"/>
      <c r="H1" s="2"/>
      <c r="I1" s="2"/>
      <c r="J1" s="3"/>
      <c r="L1" s="87" t="s">
        <v>87</v>
      </c>
      <c r="M1" s="88"/>
      <c r="N1" s="88"/>
      <c r="O1" s="89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8"/>
      <c r="M2" s="99"/>
      <c r="N2" s="99"/>
      <c r="O2" s="100"/>
      <c r="P2"/>
      <c r="Q2" s="73"/>
      <c r="R2" s="73"/>
      <c r="S2" s="73"/>
      <c r="T2" s="73"/>
      <c r="U2" s="73"/>
      <c r="V2" s="72" t="s">
        <v>91</v>
      </c>
      <c r="W2" s="70"/>
      <c r="Z2" s="72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1" t="s">
        <v>102</v>
      </c>
      <c r="M3" s="101"/>
      <c r="N3" s="101"/>
      <c r="O3" s="101"/>
      <c r="P3"/>
      <c r="Q3" s="73"/>
      <c r="R3" s="73"/>
      <c r="S3" s="73"/>
      <c r="T3" s="73"/>
      <c r="U3" s="73"/>
      <c r="V3" s="83"/>
      <c r="W3" s="70"/>
      <c r="Z3" s="72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4"/>
      <c r="R4" s="74"/>
      <c r="S4" s="74"/>
      <c r="T4" s="74"/>
      <c r="U4" s="74"/>
      <c r="V4" s="72" t="s">
        <v>90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51</v>
      </c>
      <c r="F5" s="6"/>
      <c r="G5" s="6"/>
      <c r="H5" s="6"/>
      <c r="I5" s="6"/>
      <c r="J5" s="6"/>
      <c r="L5" s="80" t="s">
        <v>71</v>
      </c>
      <c r="M5" s="80"/>
      <c r="N5" s="80"/>
      <c r="O5" s="80"/>
      <c r="P5"/>
      <c r="Q5" s="75"/>
      <c r="R5" s="75"/>
      <c r="S5" s="75"/>
      <c r="T5" s="75"/>
      <c r="U5" s="75"/>
      <c r="V5" s="72"/>
      <c r="W5" s="70"/>
    </row>
    <row r="6" spans="1:48" ht="11.1" customHeight="1" thickBo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52</v>
      </c>
      <c r="F7" s="19"/>
      <c r="G7" s="19"/>
      <c r="H7" s="19"/>
      <c r="I7" s="19"/>
      <c r="J7" s="19"/>
      <c r="L7" s="80" t="s">
        <v>80</v>
      </c>
      <c r="M7" s="80"/>
      <c r="N7" s="80"/>
      <c r="O7" s="80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4"/>
      <c r="S8" s="94"/>
      <c r="T8" s="94"/>
      <c r="U8" s="94"/>
      <c r="V8" s="72" t="s">
        <v>90</v>
      </c>
      <c r="W8" s="102"/>
    </row>
    <row r="9" spans="1:48" ht="12.2" customHeight="1" x14ac:dyDescent="0.25">
      <c r="A9" s="86"/>
      <c r="B9" s="86"/>
      <c r="C9" s="86"/>
      <c r="D9" s="86"/>
      <c r="E9" s="24" t="s">
        <v>53</v>
      </c>
      <c r="F9" s="25"/>
      <c r="G9" s="25"/>
      <c r="H9" s="25"/>
      <c r="I9" s="25"/>
      <c r="J9" s="25"/>
      <c r="L9" s="80" t="s">
        <v>95</v>
      </c>
      <c r="M9" s="80"/>
      <c r="N9" s="80"/>
      <c r="O9" s="80"/>
      <c r="P9"/>
      <c r="Q9" s="94"/>
      <c r="R9" s="94"/>
      <c r="S9" s="94"/>
      <c r="T9" s="94"/>
      <c r="U9" s="94"/>
      <c r="V9" s="102"/>
      <c r="W9" s="102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4"/>
      <c r="R10" s="94"/>
      <c r="S10" s="94"/>
      <c r="T10" s="94"/>
      <c r="U10" s="94"/>
      <c r="V10" s="102"/>
      <c r="W10" s="102"/>
    </row>
    <row r="11" spans="1:48" ht="12.2" customHeight="1" x14ac:dyDescent="0.25">
      <c r="A11" s="86"/>
      <c r="B11" s="86"/>
      <c r="C11" s="86"/>
      <c r="D11" s="86"/>
      <c r="E11" s="27" t="s">
        <v>54</v>
      </c>
      <c r="F11" s="28"/>
      <c r="G11" s="28"/>
      <c r="H11" s="28"/>
      <c r="I11" s="28"/>
      <c r="J11" s="28"/>
      <c r="L11" s="92" t="s">
        <v>93</v>
      </c>
      <c r="M11" s="92"/>
      <c r="N11" s="92"/>
      <c r="O11" s="92"/>
      <c r="P11"/>
      <c r="Q11" s="94"/>
      <c r="R11" s="94"/>
      <c r="S11" s="94"/>
      <c r="T11" s="94"/>
      <c r="U11" s="94"/>
      <c r="V11" s="102"/>
      <c r="W11" s="10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5"/>
      <c r="R12" s="95"/>
      <c r="S12" s="95"/>
      <c r="T12" s="95"/>
      <c r="U12" s="95"/>
      <c r="V12" s="83"/>
      <c r="W12" s="83"/>
    </row>
    <row r="13" spans="1:48" ht="11.1" customHeight="1" thickBot="1" x14ac:dyDescent="0.3">
      <c r="E13" s="90" t="s">
        <v>55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8" t="s">
        <v>62</v>
      </c>
      <c r="P14" s="79"/>
      <c r="Q14" s="13" t="s">
        <v>63</v>
      </c>
      <c r="R14" s="13" t="s">
        <v>64</v>
      </c>
      <c r="S14" s="13" t="s">
        <v>65</v>
      </c>
      <c r="T14" s="13" t="s">
        <v>37</v>
      </c>
      <c r="U14" s="81" t="s">
        <v>66</v>
      </c>
      <c r="V14" s="8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88</v>
      </c>
      <c r="F15" s="16" t="s">
        <v>96</v>
      </c>
      <c r="G15" s="16"/>
      <c r="H15" s="16" t="s">
        <v>81</v>
      </c>
      <c r="I15" s="16" t="s">
        <v>97</v>
      </c>
      <c r="J15" s="16" t="s">
        <v>92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511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IF(W17="","p0",INDEX(Y$13:AS49,1,MATCH(MAXA(Y17:AS17),Y17:AS17)))</f>
        <v>00</v>
      </c>
      <c r="N17" s="43"/>
      <c r="O17" s="67" t="s">
        <v>73</v>
      </c>
      <c r="P17" s="62"/>
      <c r="Q17" s="44" t="s">
        <v>94</v>
      </c>
      <c r="R17" s="44" t="s">
        <v>41</v>
      </c>
      <c r="S17" s="45" t="s">
        <v>71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2110109_DSP_E_511_000_0000_00_ZD.xls</v>
      </c>
      <c r="V17" s="77"/>
      <c r="W17" s="46">
        <f>IF(MAXA(Y17:AS17)=0,"",MAX(Y17:AS17))</f>
        <v>45107</v>
      </c>
      <c r="X17" s="17"/>
      <c r="Y17" s="52">
        <v>45107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2110109_DSP__E_511__0000_00_ZD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511</v>
      </c>
      <c r="J18" s="47" t="str">
        <f t="shared" si="0"/>
        <v>000</v>
      </c>
      <c r="K18" s="47" t="str">
        <f t="shared" si="0"/>
        <v/>
      </c>
      <c r="L18" s="59" t="s">
        <v>101</v>
      </c>
      <c r="M18" s="43" t="str">
        <f>IF(W18="","p0",INDEX(Y$13:AS46,1,MATCH(MAXA(Y18:AS18),Y18:AS18)))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3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2110109_DSP_E_511_000_0001_00_TS.doc</v>
      </c>
      <c r="V18" s="77"/>
      <c r="W18" s="46">
        <f>IF(MAXA(Y18:AS18)=0,"",MAX(Y18:AS18))</f>
        <v>45107</v>
      </c>
      <c r="X18" s="17"/>
      <c r="Y18" s="52">
        <v>45107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2110109_DSP__E_511__0001_00_TS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/>
      <c r="B20" s="57"/>
      <c r="C20" s="57"/>
      <c r="D20" s="61"/>
      <c r="E20" s="47"/>
      <c r="F20" s="47"/>
      <c r="G20" s="47"/>
      <c r="H20" s="47"/>
      <c r="I20" s="47"/>
      <c r="J20" s="47"/>
      <c r="K20" s="47"/>
      <c r="L20" s="59"/>
      <c r="M20" s="43"/>
      <c r="N20" s="43"/>
      <c r="O20" s="67"/>
      <c r="P20" s="62"/>
      <c r="Q20" s="44"/>
      <c r="R20" s="44"/>
      <c r="S20" s="45"/>
      <c r="T20" s="66"/>
      <c r="U20" s="77"/>
      <c r="V20" s="77"/>
      <c r="W20" s="46"/>
      <c r="X20" s="17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/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511</v>
      </c>
      <c r="J21" s="47" t="str">
        <f t="shared" si="0"/>
        <v>000</v>
      </c>
      <c r="K21" s="47" t="str">
        <f t="shared" si="0"/>
        <v/>
      </c>
      <c r="L21" s="59" t="s">
        <v>89</v>
      </c>
      <c r="M21" s="43" t="str">
        <f>IF(W21="","p0",INDEX(Y$13:AS49,1,MATCH(MAXA(Y21:AS21),Y21:AS21)))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77" t="str">
        <f t="shared" ref="U21:U23" si="3">IF(D21="",IF(K21="",CONCATENATE(E21,"_",F21,"_",H21,"_",I21,"_",J21,"_",L21,"_",M21,"_",Q21,".",R21),CONCATENATE(E21,"_",F21,"_",H21,"_",I21,"_",J21,"_",L21,"_",M21,"_",Q21,".",R21)),IF(K21="",CONCATENATE(E21,"_",F21,"_",H21,"_",I21,"_",J21,"_",L21,"_",M21,"_",Q21,".",R21),CONCATENATE(E21,"_",F21,"_",H21,"_",I21,"_",J21,"_",L21,"_",M21,"_",Q21,".",R21)))</f>
        <v>2110109_DSP_E_511_000_2002_00_.</v>
      </c>
      <c r="V21" s="77"/>
      <c r="W21" s="46">
        <f t="shared" ref="W21:W23" si="4">IF(MAXA(Y21:AS21)=0,"",MAX(Y21:AS21))</f>
        <v>44973</v>
      </c>
      <c r="X21" s="17"/>
      <c r="Y21" s="52">
        <v>44973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ref="AV21" si="5">IF(F21="","",IF(N21="",CONCATENATE(E21,"_",F21,"_",G21,"_",H21,"_",I21,"_",K21,"_",L21,"_",M21,"_",Q21),CONCATENATE(E21,"_",F21,"_",G21,"_",H21,"_",I21,"_",K21,"_",L21,"_",M21,N21,"_",Q21)))</f>
        <v>2110109_DSP__E_511__2002_00_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511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IF(W22="","p0",INDEX(Y$13:AS50,1,MATCH(MAXA(Y22:AS22),Y22:AS22)))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77" t="str">
        <f t="shared" si="3"/>
        <v>2110109_DSP_E_511_000_2003_00_.</v>
      </c>
      <c r="V22" s="77"/>
      <c r="W22" s="46">
        <f t="shared" si="4"/>
        <v>44973</v>
      </c>
      <c r="X22" s="17"/>
      <c r="Y22" s="52">
        <v>44973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2110109_DSP__E_511__2003_00_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511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IF(W23="","p0",INDEX(Y$13:AS51,1,MATCH(MAXA(Y23:AS23),Y23:AS23)))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77" t="str">
        <f t="shared" si="3"/>
        <v>2110109_DSP_E_511_000_2004_00_.</v>
      </c>
      <c r="V23" s="77"/>
      <c r="W23" s="46">
        <f t="shared" si="4"/>
        <v>44973</v>
      </c>
      <c r="X23" s="17"/>
      <c r="Y23" s="52">
        <v>44973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2110109_DSP__E_511__2004_00_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25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511</v>
      </c>
      <c r="J25" s="43" t="str">
        <f t="shared" si="9"/>
        <v>000</v>
      </c>
      <c r="K25" s="47" t="str">
        <f t="shared" si="9"/>
        <v/>
      </c>
      <c r="L25" s="59" t="s">
        <v>76</v>
      </c>
      <c r="M25" s="43" t="str">
        <f>IF(W25="","p0",INDEX(Y$13:AS46,1,MATCH(MAXA(Y25:AS25),Y25:AS25)))</f>
        <v>00</v>
      </c>
      <c r="N25" s="43"/>
      <c r="O25" s="67" t="s">
        <v>98</v>
      </c>
      <c r="P25" s="62"/>
      <c r="Q25" s="44" t="s">
        <v>100</v>
      </c>
      <c r="R25" s="44" t="s">
        <v>77</v>
      </c>
      <c r="S25" s="44" t="s">
        <v>99</v>
      </c>
      <c r="T25" s="65">
        <v>4</v>
      </c>
      <c r="U25" s="77" t="str">
        <f t="shared" ref="U25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2110109_DSP_E_511_000_1001_00_SIT.dwg</v>
      </c>
      <c r="V25" s="77"/>
      <c r="W25" s="46">
        <f t="shared" ref="W25" si="11">IF(MAXA(Y25:AS25)=0,"",MAX(Y25:AS25))</f>
        <v>45107</v>
      </c>
      <c r="X25" s="17"/>
      <c r="Y25" s="52">
        <v>45107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" si="12">IF(F25="","",IF(N25="",CONCATENATE(E25,"_",F25,"_",G25,"_",H25,"_",I25,"_",K25,"_",L25,"_",M25,"_",Q25),CONCATENATE(E25,"_",F25,"_",G25,"_",H25,"_",I25,"_",K25,"_",L25,"_",M25,N25,"_",Q25)))</f>
        <v>2110109_DSP__E_511__1001_00_SIT</v>
      </c>
    </row>
    <row r="26" spans="1:48" x14ac:dyDescent="0.25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25">
      <c r="B27" s="15"/>
      <c r="O27" s="76"/>
      <c r="P27" s="76"/>
      <c r="Q27" s="63"/>
      <c r="R27" s="63"/>
      <c r="S27" s="69" t="s">
        <v>82</v>
      </c>
      <c r="T27" s="48">
        <f>SUM(T17:T26)</f>
        <v>8</v>
      </c>
      <c r="U27" s="85"/>
      <c r="V27" s="85"/>
      <c r="W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V27" s="37"/>
    </row>
    <row r="28" spans="1:48" x14ac:dyDescent="0.25">
      <c r="B28" s="4" t="s">
        <v>44</v>
      </c>
      <c r="S28" s="14"/>
      <c r="U28" s="84"/>
      <c r="V28" s="8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S29" s="14"/>
      <c r="U29" s="84"/>
      <c r="V29" s="84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4"/>
      <c r="V30" s="84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O31" s="4" t="s">
        <v>47</v>
      </c>
      <c r="S31" s="14"/>
      <c r="U31" s="84"/>
      <c r="V31" s="84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2"/>
      <c r="V39" s="82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2"/>
      <c r="V40" s="82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</row>
    <row r="175" spans="23:48" x14ac:dyDescent="0.25">
      <c r="W175" s="35"/>
    </row>
  </sheetData>
  <sheetProtection insertRows="0" deleteRows="0" selectLockedCells="1"/>
  <protectedRanges>
    <protectedRange sqref="A24 A20:XFD23 U25:V26 A17:XFD18 Y25:Y26" name="Oblast1" securityDescriptor="O:WDG:WDD:(A;;CC;;;WD)"/>
    <protectedRange sqref="Q25:S26 X25:X26 AA25:XFD26 B25:J26 L25:N26" name="Oblast3_1"/>
    <protectedRange sqref="O25:P26 K25:K26 A25:A26 Z25:Z26 T25:T26" name="Oblast1_2" securityDescriptor="O:WDG:WDD:(A;;CC;;;WD)"/>
    <protectedRange sqref="W25:W26" name="Oblast2_1_1"/>
  </protectedRanges>
  <autoFilter ref="W14:AV14" xr:uid="{00000000-0009-0000-0000-000000000000}"/>
  <mergeCells count="49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28:V28"/>
    <mergeCell ref="U27:V27"/>
    <mergeCell ref="U26:V26"/>
    <mergeCell ref="U22:V22"/>
    <mergeCell ref="U20:V20"/>
    <mergeCell ref="U25:V25"/>
    <mergeCell ref="U21:V21"/>
    <mergeCell ref="U40:V40"/>
    <mergeCell ref="U29:V29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Z2:Z3"/>
    <mergeCell ref="Q2:U3"/>
    <mergeCell ref="Q4:U6"/>
    <mergeCell ref="O27:P27"/>
    <mergeCell ref="U18:V18"/>
    <mergeCell ref="U23:V23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E16:W173 AV16:AV173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2023-11-21T10:39:12Z</cp:lastPrinted>
  <dcterms:created xsi:type="dcterms:W3CDTF">2015-12-21T15:42:21Z</dcterms:created>
  <dcterms:modified xsi:type="dcterms:W3CDTF">2023-11-21T10:39:29Z</dcterms:modified>
</cp:coreProperties>
</file>